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<sst xmlns="http://schemas.openxmlformats.org/spreadsheetml/2006/main" count="67" uniqueCount="59">
  <si>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</si>
  <si>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</si>
  <si>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</si>
  <si>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</si>
  <si>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</si>
  <si>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</si>
  <si>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</si>
  <si>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</si>
  <si>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</si>
  <si>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</si>
  <si>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</si>
  <si>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</si>
  <si>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</si>
  <si>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</si>
  <si>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</si>
  <si>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</si>
  <si>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</si>
  <si>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</si>
  <si>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</si>
  <si>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</si>
  <si>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</si>
  <si>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</si>
  <si>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</si>
  <si>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</si>
  <si>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</si>
  <si>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</si>
  <si>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</si>
  <si>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</si>
  <si>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</si>
  <si>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</si>
  <si>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</si>
  <si>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</si>
  <si>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</si>
  <si>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</si>
  <si>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</si>
  <si>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</si>
  <si>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</si>
  <si>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</si>
  <si>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</si>
  <si>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</si>
  <si>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</si>
  <si>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</si>
  <si>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</si>
  <si>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</si>
  <si>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</si>
  <si>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</si>
  <si>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</si>
  <si>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</si>
  <si>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</si>
  <si>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</si>
  <si>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P</t>
  </si>
  <si>
    <t>Απρίλιος 2022</t>
  </si>
  <si>
    <t>Μάιος 2021</t>
  </si>
  <si>
    <t>Μάιος 2022</t>
  </si>
  <si>
    <t>Μεταβολή Μάιος
2021-2022</t>
  </si>
  <si>
    <t>Μεταβολή Απρίλης-Μάης 2022</t>
  </si>
  <si>
    <t xml:space="preserve">            Ετήσια μεταβολή και μηνιαία μεταβολή: Μάιος 2021-2022</t>
  </si>
  <si>
    <t xml:space="preserve">            και Απρίλιος-Μάιος 2022</t>
  </si>
  <si>
    <t>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</si>
</sst>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0" fillId="0" borderId="7" xfId="0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Μάιο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217</c:v>
                </c:pt>
                <c:pt idx="1">
                  <c:v>46</c:v>
                </c:pt>
                <c:pt idx="2">
                  <c:v>2002</c:v>
                </c:pt>
                <c:pt idx="3">
                  <c:v>16</c:v>
                </c:pt>
                <c:pt idx="4">
                  <c:v>101</c:v>
                </c:pt>
                <c:pt idx="5">
                  <c:v>2373</c:v>
                </c:pt>
                <c:pt idx="6">
                  <c:v>6002</c:v>
                </c:pt>
                <c:pt idx="7">
                  <c:v>1364</c:v>
                </c:pt>
                <c:pt idx="8">
                  <c:v>6467</c:v>
                </c:pt>
                <c:pt idx="9">
                  <c:v>824</c:v>
                </c:pt>
                <c:pt idx="10">
                  <c:v>1598</c:v>
                </c:pt>
                <c:pt idx="11">
                  <c:v>288</c:v>
                </c:pt>
                <c:pt idx="12">
                  <c:v>1348</c:v>
                </c:pt>
                <c:pt idx="13">
                  <c:v>1003</c:v>
                </c:pt>
                <c:pt idx="14">
                  <c:v>5202</c:v>
                </c:pt>
                <c:pt idx="15">
                  <c:v>2436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73</c:v>
                </c:pt>
                <c:pt idx="1">
                  <c:v>11</c:v>
                </c:pt>
                <c:pt idx="2">
                  <c:v>734</c:v>
                </c:pt>
                <c:pt idx="3">
                  <c:v>5</c:v>
                </c:pt>
                <c:pt idx="4">
                  <c:v>34</c:v>
                </c:pt>
                <c:pt idx="5">
                  <c:v>977</c:v>
                </c:pt>
                <c:pt idx="6">
                  <c:v>1950</c:v>
                </c:pt>
                <c:pt idx="7">
                  <c:v>371</c:v>
                </c:pt>
                <c:pt idx="8">
                  <c:v>1376</c:v>
                </c:pt>
                <c:pt idx="9">
                  <c:v>355</c:v>
                </c:pt>
                <c:pt idx="10">
                  <c:v>708</c:v>
                </c:pt>
                <c:pt idx="11">
                  <c:v>100</c:v>
                </c:pt>
                <c:pt idx="12">
                  <c:v>671</c:v>
                </c:pt>
                <c:pt idx="13">
                  <c:v>385</c:v>
                </c:pt>
                <c:pt idx="14">
                  <c:v>2017</c:v>
                </c:pt>
                <c:pt idx="15">
                  <c:v>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5488"/>
        <c:axId val="23857408"/>
      </c:barChart>
      <c:catAx>
        <c:axId val="238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238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385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Μάιος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-144</c:v>
                </c:pt>
                <c:pt idx="1">
                  <c:v>-35</c:v>
                </c:pt>
                <c:pt idx="2">
                  <c:v>-1268</c:v>
                </c:pt>
                <c:pt idx="3">
                  <c:v>-11</c:v>
                </c:pt>
                <c:pt idx="4">
                  <c:v>-67</c:v>
                </c:pt>
                <c:pt idx="5">
                  <c:v>-1396</c:v>
                </c:pt>
                <c:pt idx="6">
                  <c:v>-4052</c:v>
                </c:pt>
                <c:pt idx="7">
                  <c:v>-993</c:v>
                </c:pt>
                <c:pt idx="8">
                  <c:v>-5091</c:v>
                </c:pt>
                <c:pt idx="9">
                  <c:v>-469</c:v>
                </c:pt>
                <c:pt idx="10">
                  <c:v>-890</c:v>
                </c:pt>
                <c:pt idx="11">
                  <c:v>-188</c:v>
                </c:pt>
                <c:pt idx="12">
                  <c:v>-677</c:v>
                </c:pt>
                <c:pt idx="13">
                  <c:v>-618</c:v>
                </c:pt>
                <c:pt idx="14">
                  <c:v>-3185</c:v>
                </c:pt>
                <c:pt idx="15">
                  <c:v>-1617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8528"/>
        <c:axId val="142796288"/>
      </c:barChart>
      <c:catAx>
        <c:axId val="24198528"/>
        <c:scaling>
          <c:orientation val="minMax"/>
        </c:scaling>
        <c:delete val="1"/>
        <c:axPos val="l"/>
        <c:majorTickMark val="out"/>
        <c:minorTickMark val="none"/>
        <c:tickLblPos val="nextTo"/>
        <c:crossAx val="142796288"/>
        <c:crosses val="autoZero"/>
        <c:auto val="1"/>
        <c:lblAlgn val="ctr"/>
        <c:lblOffset val="100"/>
        <c:noMultiLvlLbl val="0"/>
      </c:catAx>
      <c:valAx>
        <c:axId val="1427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41985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W18" sqref="W18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56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57</v>
      </c>
      <c r="E3" s="39"/>
      <c r="F3" s="39"/>
      <c r="G3" s="39"/>
      <c r="H3" s="39"/>
      <c r="I3" s="81"/>
      <c r="J3" s="81"/>
      <c r="K3" s="81"/>
      <c r="L3" s="81"/>
      <c r="M3" s="81"/>
      <c r="N3" s="8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79" t="s">
        <v>51</v>
      </c>
      <c r="F5" s="79"/>
      <c r="G5" s="82" t="s">
        <v>55</v>
      </c>
      <c r="H5" s="79"/>
      <c r="I5" s="79" t="s">
        <v>52</v>
      </c>
      <c r="J5" s="79"/>
      <c r="K5" s="79" t="s">
        <v>53</v>
      </c>
      <c r="L5" s="79"/>
      <c r="M5" s="79" t="s">
        <v>54</v>
      </c>
      <c r="N5" s="80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7"/>
      <c r="R6" s="7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70</v>
      </c>
      <c r="F8" s="46">
        <f>E8/E24</f>
        <v>6.0013717421124827E-3</v>
      </c>
      <c r="G8" s="47">
        <f t="shared" ref="G8:G23" si="0">K8-E8</f>
        <v>3</v>
      </c>
      <c r="H8" s="73">
        <f t="shared" ref="H8:H23" si="1">G8/E8</f>
        <v>4.2857142857142858E-2</v>
      </c>
      <c r="I8" s="37">
        <v>217</v>
      </c>
      <c r="J8" s="74">
        <f>I8/I24</f>
        <v>6.9357880269760603E-3</v>
      </c>
      <c r="K8" s="37">
        <v>73</v>
      </c>
      <c r="L8" s="46">
        <f>K8/K24</f>
        <v>6.8959002456074059E-3</v>
      </c>
      <c r="M8" s="48">
        <f t="shared" ref="M8:M23" si="2">K8-I8</f>
        <v>-144</v>
      </c>
      <c r="N8" s="35">
        <f t="shared" ref="N8:N23" si="3">M8/I8</f>
        <v>-0.66359447004608296</v>
      </c>
      <c r="O8" s="26"/>
      <c r="P8" s="65"/>
      <c r="Q8" s="37">
        <f t="shared" ref="Q8:Q23" si="4">I8</f>
        <v>217</v>
      </c>
      <c r="R8" s="37">
        <f>K8</f>
        <v>73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13</v>
      </c>
      <c r="F9" s="46">
        <f>E9/E24</f>
        <v>1.1145404663923182E-3</v>
      </c>
      <c r="G9" s="47">
        <f t="shared" si="0"/>
        <v>-2</v>
      </c>
      <c r="H9" s="73">
        <f t="shared" si="1"/>
        <v>-0.15384615384615385</v>
      </c>
      <c r="I9" s="37">
        <v>46</v>
      </c>
      <c r="J9" s="74">
        <f>I9/I24</f>
        <v>1.4702592130916995E-3</v>
      </c>
      <c r="K9" s="37">
        <v>11</v>
      </c>
      <c r="L9" s="46">
        <f>K9/K24</f>
        <v>1.0391082561874174E-3</v>
      </c>
      <c r="M9" s="48">
        <f t="shared" si="2"/>
        <v>-35</v>
      </c>
      <c r="N9" s="35">
        <f t="shared" si="3"/>
        <v>-0.76086956521739135</v>
      </c>
      <c r="O9" s="26"/>
      <c r="P9" s="1"/>
      <c r="Q9" s="37">
        <f t="shared" si="4"/>
        <v>46</v>
      </c>
      <c r="R9" s="37">
        <f t="shared" ref="R9:R23" si="5">K9</f>
        <v>11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761</v>
      </c>
      <c r="F10" s="46">
        <f>E10/E24</f>
        <v>6.5243484224965703E-2</v>
      </c>
      <c r="G10" s="47">
        <f t="shared" si="0"/>
        <v>-27</v>
      </c>
      <c r="H10" s="73">
        <f t="shared" si="1"/>
        <v>-3.5479632063074903E-2</v>
      </c>
      <c r="I10" s="37">
        <v>2002</v>
      </c>
      <c r="J10" s="74">
        <f>I10/I24</f>
        <v>6.3988237926295266E-2</v>
      </c>
      <c r="K10" s="37">
        <v>734</v>
      </c>
      <c r="L10" s="46">
        <f>K10/K24</f>
        <v>6.9336860003778575E-2</v>
      </c>
      <c r="M10" s="48">
        <f t="shared" si="2"/>
        <v>-1268</v>
      </c>
      <c r="N10" s="35">
        <f t="shared" si="3"/>
        <v>-0.63336663336663335</v>
      </c>
      <c r="O10" s="26"/>
      <c r="P10" s="66"/>
      <c r="Q10" s="37">
        <f t="shared" si="4"/>
        <v>2002</v>
      </c>
      <c r="R10" s="37">
        <f t="shared" si="5"/>
        <v>734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6</v>
      </c>
      <c r="F11" s="46">
        <f>E11/E24</f>
        <v>5.1440329218107E-4</v>
      </c>
      <c r="G11" s="47">
        <f t="shared" si="0"/>
        <v>-1</v>
      </c>
      <c r="H11" s="73">
        <f t="shared" si="1"/>
        <v>-0.16666666666666666</v>
      </c>
      <c r="I11" s="37">
        <v>16</v>
      </c>
      <c r="J11" s="74">
        <f>I11/I24</f>
        <v>5.1139450890146066E-4</v>
      </c>
      <c r="K11" s="37">
        <v>5</v>
      </c>
      <c r="L11" s="46">
        <f>K11/K24</f>
        <v>4.7232193463064425E-4</v>
      </c>
      <c r="M11" s="48">
        <f t="shared" si="2"/>
        <v>-11</v>
      </c>
      <c r="N11" s="35">
        <f t="shared" si="3"/>
        <v>-0.6875</v>
      </c>
      <c r="O11" s="26"/>
      <c r="P11" s="5"/>
      <c r="Q11" s="37">
        <f t="shared" si="4"/>
        <v>16</v>
      </c>
      <c r="R11" s="37">
        <f t="shared" si="5"/>
        <v>5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36</v>
      </c>
      <c r="F12" s="46">
        <f>E12/E24</f>
        <v>3.0864197530864196E-3</v>
      </c>
      <c r="G12" s="47">
        <f t="shared" si="0"/>
        <v>-2</v>
      </c>
      <c r="H12" s="73">
        <f t="shared" si="1"/>
        <v>-5.5555555555555552E-2</v>
      </c>
      <c r="I12" s="37">
        <v>101</v>
      </c>
      <c r="J12" s="74">
        <f>I12/I24</f>
        <v>3.2281778374404703E-3</v>
      </c>
      <c r="K12" s="37">
        <v>34</v>
      </c>
      <c r="L12" s="46">
        <f>K12/K24</f>
        <v>3.2117891554883809E-3</v>
      </c>
      <c r="M12" s="48">
        <f t="shared" si="2"/>
        <v>-67</v>
      </c>
      <c r="N12" s="35">
        <f t="shared" si="3"/>
        <v>-0.6633663366336634</v>
      </c>
      <c r="O12" s="26"/>
      <c r="P12" s="5"/>
      <c r="Q12" s="37">
        <f t="shared" si="4"/>
        <v>101</v>
      </c>
      <c r="R12" s="37">
        <f t="shared" si="5"/>
        <v>34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983</v>
      </c>
      <c r="F13" s="46">
        <f>E13/E24</f>
        <v>8.4276406035665288E-2</v>
      </c>
      <c r="G13" s="47">
        <f t="shared" si="0"/>
        <v>-6</v>
      </c>
      <c r="H13" s="73">
        <f t="shared" si="1"/>
        <v>-6.1037639877924718E-3</v>
      </c>
      <c r="I13" s="37">
        <v>2373</v>
      </c>
      <c r="J13" s="74">
        <f>I13/I24</f>
        <v>7.5846198101447881E-2</v>
      </c>
      <c r="K13" s="37">
        <v>977</v>
      </c>
      <c r="L13" s="46">
        <f>K13/K24</f>
        <v>9.2291706026827888E-2</v>
      </c>
      <c r="M13" s="48">
        <f t="shared" si="2"/>
        <v>-1396</v>
      </c>
      <c r="N13" s="35">
        <f t="shared" si="3"/>
        <v>-0.58828487147071218</v>
      </c>
      <c r="O13" s="26"/>
      <c r="P13" s="5"/>
      <c r="Q13" s="37">
        <f t="shared" si="4"/>
        <v>2373</v>
      </c>
      <c r="R13" s="37">
        <f t="shared" si="5"/>
        <v>977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2079</v>
      </c>
      <c r="F14" s="46">
        <f>E14/E24</f>
        <v>0.17824074074074073</v>
      </c>
      <c r="G14" s="47">
        <f t="shared" si="0"/>
        <v>-129</v>
      </c>
      <c r="H14" s="73">
        <f t="shared" si="1"/>
        <v>-6.2049062049062048E-2</v>
      </c>
      <c r="I14" s="37">
        <v>6002</v>
      </c>
      <c r="J14" s="74">
        <f>I14/I24</f>
        <v>0.19183686515166043</v>
      </c>
      <c r="K14" s="37">
        <v>1950</v>
      </c>
      <c r="L14" s="46">
        <f>K14/K24</f>
        <v>0.18420555450595125</v>
      </c>
      <c r="M14" s="48">
        <f t="shared" si="2"/>
        <v>-4052</v>
      </c>
      <c r="N14" s="35">
        <f t="shared" si="3"/>
        <v>-0.67510829723425525</v>
      </c>
      <c r="O14" s="26"/>
      <c r="P14" s="5"/>
      <c r="Q14" s="37">
        <f t="shared" si="4"/>
        <v>6002</v>
      </c>
      <c r="R14" s="37">
        <f t="shared" si="5"/>
        <v>1950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464</v>
      </c>
      <c r="F15" s="46">
        <f>E15/E24</f>
        <v>3.9780521262002745E-2</v>
      </c>
      <c r="G15" s="47">
        <f t="shared" si="0"/>
        <v>-93</v>
      </c>
      <c r="H15" s="73">
        <f t="shared" si="1"/>
        <v>-0.20043103448275862</v>
      </c>
      <c r="I15" s="37">
        <v>1364</v>
      </c>
      <c r="J15" s="74">
        <f>I15/I24</f>
        <v>4.3596381883849525E-2</v>
      </c>
      <c r="K15" s="37">
        <v>371</v>
      </c>
      <c r="L15" s="46">
        <f>K15/K24</f>
        <v>3.5046287549593803E-2</v>
      </c>
      <c r="M15" s="48">
        <f t="shared" si="2"/>
        <v>-993</v>
      </c>
      <c r="N15" s="35">
        <f t="shared" si="3"/>
        <v>-0.72800586510263932</v>
      </c>
      <c r="O15" s="26"/>
      <c r="P15" s="5"/>
      <c r="Q15" s="37">
        <f t="shared" si="4"/>
        <v>1364</v>
      </c>
      <c r="R15" s="37">
        <f t="shared" si="5"/>
        <v>371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2135</v>
      </c>
      <c r="F16" s="46">
        <f>E16/E24</f>
        <v>0.18304183813443073</v>
      </c>
      <c r="G16" s="47">
        <f t="shared" si="0"/>
        <v>-759</v>
      </c>
      <c r="H16" s="73">
        <f t="shared" si="1"/>
        <v>-0.35550351288056203</v>
      </c>
      <c r="I16" s="37">
        <v>6467</v>
      </c>
      <c r="J16" s="74">
        <f>I16/I24</f>
        <v>0.20669926806660913</v>
      </c>
      <c r="K16" s="37">
        <v>1376</v>
      </c>
      <c r="L16" s="46">
        <f>K16/K24</f>
        <v>0.1299829964103533</v>
      </c>
      <c r="M16" s="48">
        <f t="shared" si="2"/>
        <v>-5091</v>
      </c>
      <c r="N16" s="35">
        <f t="shared" si="3"/>
        <v>-0.78722746250193287</v>
      </c>
      <c r="O16" s="26"/>
      <c r="P16" s="5"/>
      <c r="Q16" s="37">
        <f t="shared" si="4"/>
        <v>6467</v>
      </c>
      <c r="R16" s="37">
        <f t="shared" si="5"/>
        <v>1376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322</v>
      </c>
      <c r="F17" s="46">
        <f>E17/E24</f>
        <v>2.7606310013717422E-2</v>
      </c>
      <c r="G17" s="47">
        <f t="shared" si="0"/>
        <v>33</v>
      </c>
      <c r="H17" s="73">
        <f t="shared" si="1"/>
        <v>0.10248447204968944</v>
      </c>
      <c r="I17" s="37">
        <v>824</v>
      </c>
      <c r="J17" s="74">
        <f>I17/I24</f>
        <v>2.6336817208425223E-2</v>
      </c>
      <c r="K17" s="37">
        <v>355</v>
      </c>
      <c r="L17" s="46">
        <f>K17/K24</f>
        <v>3.353485735877574E-2</v>
      </c>
      <c r="M17" s="48">
        <f t="shared" si="2"/>
        <v>-469</v>
      </c>
      <c r="N17" s="35">
        <f t="shared" si="3"/>
        <v>-0.56917475728155342</v>
      </c>
      <c r="O17" s="26"/>
      <c r="P17" s="5"/>
      <c r="Q17" s="37">
        <f t="shared" si="4"/>
        <v>824</v>
      </c>
      <c r="R17" s="37">
        <f t="shared" si="5"/>
        <v>355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740</v>
      </c>
      <c r="F18" s="46">
        <f>E18/E24</f>
        <v>6.344307270233196E-2</v>
      </c>
      <c r="G18" s="47">
        <f t="shared" si="0"/>
        <v>-32</v>
      </c>
      <c r="H18" s="73">
        <f t="shared" si="1"/>
        <v>-4.3243243243243246E-2</v>
      </c>
      <c r="I18" s="37">
        <v>1598</v>
      </c>
      <c r="J18" s="74">
        <f>I18/I24</f>
        <v>5.1075526576533387E-2</v>
      </c>
      <c r="K18" s="37">
        <v>708</v>
      </c>
      <c r="L18" s="46">
        <f>K18/K24</f>
        <v>6.6880785943699228E-2</v>
      </c>
      <c r="M18" s="48">
        <f t="shared" si="2"/>
        <v>-890</v>
      </c>
      <c r="N18" s="35">
        <f t="shared" si="3"/>
        <v>-0.55694618272841057</v>
      </c>
      <c r="O18" s="26"/>
      <c r="P18" s="5"/>
      <c r="Q18" s="37">
        <f t="shared" si="4"/>
        <v>1598</v>
      </c>
      <c r="R18" s="37">
        <f t="shared" si="5"/>
        <v>708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110</v>
      </c>
      <c r="F19" s="46">
        <f>E19/E24</f>
        <v>9.4307270233196152E-3</v>
      </c>
      <c r="G19" s="47">
        <f t="shared" si="0"/>
        <v>-10</v>
      </c>
      <c r="H19" s="73">
        <f t="shared" si="1"/>
        <v>-9.0909090909090912E-2</v>
      </c>
      <c r="I19" s="37">
        <v>288</v>
      </c>
      <c r="J19" s="74">
        <f>I19/I24</f>
        <v>9.2051011602262926E-3</v>
      </c>
      <c r="K19" s="37">
        <v>100</v>
      </c>
      <c r="L19" s="46">
        <f>K19/K24</f>
        <v>9.4464386926128852E-3</v>
      </c>
      <c r="M19" s="48">
        <f t="shared" si="2"/>
        <v>-188</v>
      </c>
      <c r="N19" s="35">
        <f t="shared" si="3"/>
        <v>-0.65277777777777779</v>
      </c>
      <c r="O19" s="26"/>
      <c r="P19" s="5"/>
      <c r="Q19" s="37">
        <f t="shared" si="4"/>
        <v>288</v>
      </c>
      <c r="R19" s="37">
        <f t="shared" si="5"/>
        <v>100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690</v>
      </c>
      <c r="F20" s="46">
        <f>E20/E24</f>
        <v>5.9156378600823047E-2</v>
      </c>
      <c r="G20" s="47">
        <f t="shared" si="0"/>
        <v>-19</v>
      </c>
      <c r="H20" s="73">
        <f t="shared" si="1"/>
        <v>-2.753623188405797E-2</v>
      </c>
      <c r="I20" s="37">
        <v>1348</v>
      </c>
      <c r="J20" s="74">
        <f>I20/I24</f>
        <v>4.3084987374948064E-2</v>
      </c>
      <c r="K20" s="37">
        <v>671</v>
      </c>
      <c r="L20" s="46">
        <f>K20/K24</f>
        <v>6.3385603627432452E-2</v>
      </c>
      <c r="M20" s="48">
        <f t="shared" si="2"/>
        <v>-677</v>
      </c>
      <c r="N20" s="35">
        <f t="shared" si="3"/>
        <v>-0.50222551928783388</v>
      </c>
      <c r="O20" s="26"/>
      <c r="P20" s="5"/>
      <c r="Q20" s="37">
        <f t="shared" si="4"/>
        <v>1348</v>
      </c>
      <c r="R20" s="37">
        <f t="shared" si="5"/>
        <v>671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50</v>
      </c>
      <c r="B21" s="34" t="s">
        <v>58</v>
      </c>
      <c r="C21" s="56">
        <v>14</v>
      </c>
      <c r="D21" s="45" t="s">
        <v>18</v>
      </c>
      <c r="E21" s="37">
        <v>294</v>
      </c>
      <c r="F21" s="46">
        <f>E21/E24</f>
        <v>2.5205761316872428E-2</v>
      </c>
      <c r="G21" s="47">
        <f t="shared" si="0"/>
        <v>91</v>
      </c>
      <c r="H21" s="73">
        <f t="shared" si="1"/>
        <v>0.30952380952380953</v>
      </c>
      <c r="I21" s="37">
        <v>1003</v>
      </c>
      <c r="J21" s="74">
        <f>I21/I24</f>
        <v>3.2058043276760317E-2</v>
      </c>
      <c r="K21" s="37">
        <v>385</v>
      </c>
      <c r="L21" s="46">
        <f>K21/K24</f>
        <v>3.6368788966559609E-2</v>
      </c>
      <c r="M21" s="48">
        <f t="shared" si="2"/>
        <v>-618</v>
      </c>
      <c r="N21" s="35">
        <f t="shared" si="3"/>
        <v>-0.61615154536390826</v>
      </c>
      <c r="O21" s="26"/>
      <c r="P21" s="5"/>
      <c r="Q21" s="37">
        <f t="shared" si="4"/>
        <v>1003</v>
      </c>
      <c r="R21" s="37">
        <f t="shared" si="5"/>
        <v>385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2119</v>
      </c>
      <c r="F22" s="46">
        <f>E22/E24</f>
        <v>0.18167009602194786</v>
      </c>
      <c r="G22" s="47">
        <f t="shared" si="0"/>
        <v>-102</v>
      </c>
      <c r="H22" s="73">
        <f t="shared" si="1"/>
        <v>-4.8135913166588017E-2</v>
      </c>
      <c r="I22" s="37">
        <v>5202</v>
      </c>
      <c r="J22" s="74">
        <f>I22/I24</f>
        <v>0.16626713970658741</v>
      </c>
      <c r="K22" s="37">
        <v>2017</v>
      </c>
      <c r="L22" s="46">
        <f>K22/K24</f>
        <v>0.19053466843000189</v>
      </c>
      <c r="M22" s="48">
        <f t="shared" si="2"/>
        <v>-3185</v>
      </c>
      <c r="N22" s="35">
        <f t="shared" si="3"/>
        <v>-0.61226451364859669</v>
      </c>
      <c r="O22" s="26"/>
      <c r="P22" s="5"/>
      <c r="Q22" s="37">
        <f t="shared" si="4"/>
        <v>5202</v>
      </c>
      <c r="R22" s="37">
        <f t="shared" si="5"/>
        <v>2017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76">
        <v>842</v>
      </c>
      <c r="F23" s="46">
        <f>E23/E24</f>
        <v>7.2187928669410151E-2</v>
      </c>
      <c r="G23" s="47">
        <f t="shared" si="0"/>
        <v>-23</v>
      </c>
      <c r="H23" s="73">
        <f t="shared" si="1"/>
        <v>-2.7315914489311165E-2</v>
      </c>
      <c r="I23" s="37">
        <v>2436</v>
      </c>
      <c r="J23" s="74">
        <f>I23/I24</f>
        <v>7.7859813980247383E-2</v>
      </c>
      <c r="K23" s="76">
        <v>819</v>
      </c>
      <c r="L23" s="46">
        <f>K23/K24</f>
        <v>7.7366332892499529E-2</v>
      </c>
      <c r="M23" s="48">
        <f t="shared" si="2"/>
        <v>-1617</v>
      </c>
      <c r="N23" s="35">
        <f t="shared" si="3"/>
        <v>-0.66379310344827591</v>
      </c>
      <c r="O23" s="26"/>
      <c r="P23" s="5"/>
      <c r="Q23" s="37">
        <f t="shared" si="4"/>
        <v>2436</v>
      </c>
      <c r="R23" s="37">
        <f t="shared" si="5"/>
        <v>819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11664</v>
      </c>
      <c r="F24" s="60">
        <f>E24/E24</f>
        <v>1</v>
      </c>
      <c r="G24" s="71">
        <f t="shared" ref="G24" si="6">K24-E24</f>
        <v>-1078</v>
      </c>
      <c r="H24" s="61">
        <f t="shared" ref="H24" si="7">G24/E24</f>
        <v>-9.2421124828532236E-2</v>
      </c>
      <c r="I24" s="62">
        <f>SUM(I8:I23)</f>
        <v>31287</v>
      </c>
      <c r="J24" s="60">
        <f>I24/I24</f>
        <v>1</v>
      </c>
      <c r="K24" s="59">
        <f>SUM(K8:K23)</f>
        <v>10586</v>
      </c>
      <c r="L24" s="60">
        <f>K24/K24</f>
        <v>1</v>
      </c>
      <c r="M24" s="62">
        <f t="shared" ref="M24" si="8">K24-I24</f>
        <v>-20701</v>
      </c>
      <c r="N24" s="72">
        <f t="shared" ref="N24" si="9">M24/I24</f>
        <v>-0.66164860804807113</v>
      </c>
      <c r="O24" s="27"/>
      <c r="P24" s="5"/>
      <c r="Q24" s="68">
        <f>SUM(Q8:Q23)</f>
        <v>31287</v>
      </c>
      <c r="R24" s="69">
        <f>SUM(R8:R23)</f>
        <v>10586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2022-07-20T09:48:21Z</cp:lastPrinted>
  <dcterms:created xsi:type="dcterms:W3CDTF">2003-06-02T05:51:50Z</dcterms:created>
  <dcterms:modified xsi:type="dcterms:W3CDTF">2022-08-23T05:58:30Z</dcterms:modified>
</cp:coreProperties>
</file>